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0" windowWidth="18320" windowHeight="19700" activeTab="0"/>
  </bookViews>
  <sheets>
    <sheet name="Mature Cattle Only" sheetId="1" r:id="rId1"/>
    <sheet name="Mature + Replacement Heifers" sheetId="2" r:id="rId2"/>
  </sheets>
  <definedNames>
    <definedName name="breeding_season" localSheetId="1">'Mature + Replacement Heifers'!#REF!</definedName>
    <definedName name="breeding_season">'Mature Cattle Only'!#REF!</definedName>
    <definedName name="date_today">'Mature Cattle Only'!#REF!</definedName>
    <definedName name="last_calf_born">'Mature Cattle Only'!#REF!</definedName>
    <definedName name="_xlnm.Print_Area" localSheetId="1">'Mature + Replacement Heifers'!$A$1:$G$51</definedName>
    <definedName name="_xlnm.Print_Area" localSheetId="0">'Mature Cattle Only'!$A$1:$G$48</definedName>
    <definedName name="pull_bull1st">'Mature Cattle Only'!#REF!</definedName>
  </definedNames>
  <calcPr fullCalcOnLoad="1"/>
</workbook>
</file>

<file path=xl/sharedStrings.xml><?xml version="1.0" encoding="utf-8"?>
<sst xmlns="http://schemas.openxmlformats.org/spreadsheetml/2006/main" count="80" uniqueCount="27">
  <si>
    <t>Date to put bulls with Replacement Heifers</t>
  </si>
  <si>
    <t>Date to pull from Replacement Heifers</t>
  </si>
  <si>
    <t>Date to take bull out 1st time</t>
  </si>
  <si>
    <t xml:space="preserve"> </t>
  </si>
  <si>
    <t>Date you want to wean calves (mm/dd/yy)</t>
  </si>
  <si>
    <t>Date to pregnancy check 1st time</t>
  </si>
  <si>
    <t>Today's date (mm/dd/yy)</t>
  </si>
  <si>
    <t>1st Year</t>
  </si>
  <si>
    <t>2nd Year</t>
  </si>
  <si>
    <t>3rd Year</t>
  </si>
  <si>
    <t>Start Breeding</t>
  </si>
  <si>
    <t>Take bull out of cow herd</t>
  </si>
  <si>
    <t>Pregnancy check</t>
  </si>
  <si>
    <t>Version 2.0</t>
  </si>
  <si>
    <t>"UGA 90-Day Calving Season Calculator"</t>
  </si>
  <si>
    <t>Start</t>
  </si>
  <si>
    <t>180-day calving season begins</t>
  </si>
  <si>
    <t>180-day calving season ends</t>
  </si>
  <si>
    <t>135-day calving season begins</t>
  </si>
  <si>
    <t>135-day calving season ends</t>
  </si>
  <si>
    <t>90-day calving season begins</t>
  </si>
  <si>
    <t>90-day calving season ends</t>
  </si>
  <si>
    <t>Replacement heifers begin calving</t>
  </si>
  <si>
    <t>Replacement heifers end calving</t>
  </si>
  <si>
    <t>Year-round calving, dates variable</t>
  </si>
  <si>
    <t>Select if breeding replacement heifers</t>
  </si>
  <si>
    <t>Return to previous worksheet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</si>
</sst>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;@"/>
  </numFmts>
  <fonts count="4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4"/>
      <name val="Bookman Old Style"/>
      <family val="1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indexed="16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i/>
      <sz val="16"/>
      <color indexed="8"/>
      <name val="Batang"/>
      <family val="0"/>
    </font>
    <font>
      <b/>
      <sz val="16"/>
      <color indexed="8"/>
      <name val="Batang"/>
      <family val="0"/>
    </font>
    <font>
      <b/>
      <sz val="18"/>
      <color indexed="8"/>
      <name val="Batang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14" fontId="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5" fontId="0" fillId="33" borderId="0" xfId="0" applyNumberFormat="1" applyFill="1" applyAlignment="1">
      <alignment/>
    </xf>
    <xf numFmtId="14" fontId="0" fillId="33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34" borderId="0" xfId="53" applyFill="1" applyAlignment="1" applyProtection="1">
      <alignment/>
      <protection/>
    </xf>
    <xf numFmtId="165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165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9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165" fontId="0" fillId="0" borderId="0" xfId="0" applyNumberFormat="1" applyFill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19050</xdr:colOff>
      <xdr:row>6</xdr:row>
      <xdr:rowOff>9525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0" y="847725"/>
          <a:ext cx="2333625" cy="32385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Batang"/>
              <a:ea typeface="Batang"/>
              <a:cs typeface="Batang"/>
            </a:rPr>
            <a:t>Mature Cow Herd</a:t>
          </a:r>
          <a:r>
            <a:rPr lang="en-US" cap="none" sz="1600" b="1" i="0" u="none" baseline="0">
              <a:solidFill>
                <a:srgbClr val="000000"/>
              </a:solidFill>
              <a:latin typeface="Batang"/>
              <a:ea typeface="Batang"/>
              <a:cs typeface="Batang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Batang"/>
              <a:ea typeface="Batang"/>
              <a:cs typeface="Batang"/>
            </a:rPr>
            <a:t>            </a:t>
          </a:r>
        </a:p>
      </xdr:txBody>
    </xdr:sp>
    <xdr:clientData/>
  </xdr:twoCellAnchor>
  <xdr:twoCellAnchor editAs="oneCell">
    <xdr:from>
      <xdr:col>0</xdr:col>
      <xdr:colOff>9525</xdr:colOff>
      <xdr:row>38</xdr:row>
      <xdr:rowOff>9525</xdr:rowOff>
    </xdr:from>
    <xdr:to>
      <xdr:col>2</xdr:col>
      <xdr:colOff>19050</xdr:colOff>
      <xdr:row>43</xdr:row>
      <xdr:rowOff>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353175"/>
          <a:ext cx="2990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1085850</xdr:colOff>
      <xdr:row>13</xdr:row>
      <xdr:rowOff>161925</xdr:rowOff>
    </xdr:from>
    <xdr:to>
      <xdr:col>0</xdr:col>
      <xdr:colOff>2200275</xdr:colOff>
      <xdr:row>16</xdr:row>
      <xdr:rowOff>0</xdr:rowOff>
    </xdr:to>
    <xdr:pic>
      <xdr:nvPicPr>
        <xdr:cNvPr id="3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2457450"/>
          <a:ext cx="1114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13</xdr:row>
      <xdr:rowOff>161925</xdr:rowOff>
    </xdr:from>
    <xdr:to>
      <xdr:col>6</xdr:col>
      <xdr:colOff>142875</xdr:colOff>
      <xdr:row>16</xdr:row>
      <xdr:rowOff>0</xdr:rowOff>
    </xdr:to>
    <xdr:pic>
      <xdr:nvPicPr>
        <xdr:cNvPr id="4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2457450"/>
          <a:ext cx="1000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1771650</xdr:colOff>
      <xdr:row>13</xdr:row>
      <xdr:rowOff>0</xdr:rowOff>
    </xdr:to>
    <xdr:pic>
      <xdr:nvPicPr>
        <xdr:cNvPr id="5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09750"/>
          <a:ext cx="1771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114300</xdr:rowOff>
    </xdr:from>
    <xdr:to>
      <xdr:col>7</xdr:col>
      <xdr:colOff>9525</xdr:colOff>
      <xdr:row>48</xdr:row>
      <xdr:rowOff>28575</xdr:rowOff>
    </xdr:to>
    <xdr:pic>
      <xdr:nvPicPr>
        <xdr:cNvPr id="6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429500"/>
          <a:ext cx="5705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3</xdr:col>
      <xdr:colOff>342900</xdr:colOff>
      <xdr:row>6</xdr:row>
      <xdr:rowOff>9525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0" y="819150"/>
          <a:ext cx="4019550" cy="32385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Batang"/>
              <a:ea typeface="Batang"/>
              <a:cs typeface="Batang"/>
            </a:rPr>
            <a:t>Cow Herd PLUS Replacement Heifers</a:t>
          </a:r>
          <a:r>
            <a:rPr lang="en-US" cap="none" sz="1600" b="1" i="0" u="none" baseline="0">
              <a:solidFill>
                <a:srgbClr val="000000"/>
              </a:solidFill>
              <a:latin typeface="Batang"/>
              <a:ea typeface="Batang"/>
              <a:cs typeface="Batang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Batang"/>
              <a:ea typeface="Batang"/>
              <a:cs typeface="Batang"/>
            </a:rPr>
            <a:t>            </a:t>
          </a:r>
        </a:p>
      </xdr:txBody>
    </xdr:sp>
    <xdr:clientData/>
  </xdr:twoCellAnchor>
  <xdr:twoCellAnchor editAs="oneCell">
    <xdr:from>
      <xdr:col>0</xdr:col>
      <xdr:colOff>0</xdr:colOff>
      <xdr:row>42</xdr:row>
      <xdr:rowOff>95250</xdr:rowOff>
    </xdr:from>
    <xdr:to>
      <xdr:col>2</xdr:col>
      <xdr:colOff>0</xdr:colOff>
      <xdr:row>47</xdr:row>
      <xdr:rowOff>66675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8025"/>
          <a:ext cx="3019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14</xdr:row>
      <xdr:rowOff>0</xdr:rowOff>
    </xdr:from>
    <xdr:to>
      <xdr:col>0</xdr:col>
      <xdr:colOff>2028825</xdr:colOff>
      <xdr:row>16</xdr:row>
      <xdr:rowOff>9525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428875"/>
          <a:ext cx="1104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14</xdr:row>
      <xdr:rowOff>0</xdr:rowOff>
    </xdr:from>
    <xdr:to>
      <xdr:col>5</xdr:col>
      <xdr:colOff>504825</xdr:colOff>
      <xdr:row>16</xdr:row>
      <xdr:rowOff>9525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2428875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1771650</xdr:colOff>
      <xdr:row>13</xdr:row>
      <xdr:rowOff>0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81175"/>
          <a:ext cx="1771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1962150</xdr:colOff>
      <xdr:row>10</xdr:row>
      <xdr:rowOff>9525</xdr:rowOff>
    </xdr:from>
    <xdr:to>
      <xdr:col>3</xdr:col>
      <xdr:colOff>171450</xdr:colOff>
      <xdr:row>13</xdr:row>
      <xdr:rowOff>0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62150" y="1790700"/>
          <a:ext cx="1885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47</xdr:row>
      <xdr:rowOff>85725</xdr:rowOff>
    </xdr:from>
    <xdr:to>
      <xdr:col>7</xdr:col>
      <xdr:colOff>19050</xdr:colOff>
      <xdr:row>50</xdr:row>
      <xdr:rowOff>133350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7858125"/>
          <a:ext cx="6048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1"/>
  <sheetViews>
    <sheetView tabSelected="1" zoomScalePageLayoutView="0" workbookViewId="0" topLeftCell="A1">
      <selection activeCell="B8" sqref="B8"/>
    </sheetView>
  </sheetViews>
  <sheetFormatPr defaultColWidth="8.8515625" defaultRowHeight="12.75"/>
  <cols>
    <col min="1" max="1" width="34.7109375" style="0" customWidth="1"/>
    <col min="2" max="2" width="10.00390625" style="0" customWidth="1"/>
    <col min="3" max="5" width="8.8515625" style="0" customWidth="1"/>
    <col min="6" max="6" width="5.28125" style="0" customWidth="1"/>
  </cols>
  <sheetData>
    <row r="1" ht="22.5">
      <c r="A1" s="5" t="s">
        <v>14</v>
      </c>
    </row>
    <row r="2" ht="12.75" customHeight="1">
      <c r="A2" s="5"/>
    </row>
    <row r="3" ht="18" customHeight="1">
      <c r="A3" s="9" t="s">
        <v>13</v>
      </c>
    </row>
    <row r="8" spans="1:3" ht="12.75">
      <c r="A8" s="3" t="s">
        <v>4</v>
      </c>
      <c r="B8" s="10">
        <v>38534</v>
      </c>
      <c r="C8" t="s">
        <v>3</v>
      </c>
    </row>
    <row r="9" spans="1:5" ht="12.75" customHeight="1">
      <c r="A9" s="3" t="s">
        <v>6</v>
      </c>
      <c r="B9" s="11">
        <v>38359</v>
      </c>
      <c r="E9" t="s">
        <v>3</v>
      </c>
    </row>
    <row r="10" ht="12.75" customHeight="1"/>
    <row r="11" ht="12.75" customHeight="1">
      <c r="D11" t="s">
        <v>3</v>
      </c>
    </row>
    <row r="12" spans="1:2" ht="12.75" customHeight="1">
      <c r="A12" s="7"/>
      <c r="B12" s="21"/>
    </row>
    <row r="13" spans="1:2" ht="12.75" customHeight="1">
      <c r="A13" s="7"/>
      <c r="B13" s="21"/>
    </row>
    <row r="14" ht="12.75" customHeight="1"/>
    <row r="15" ht="12.75" customHeight="1"/>
    <row r="16" spans="2:3" ht="12.75">
      <c r="B16" s="1"/>
      <c r="C16" t="s">
        <v>3</v>
      </c>
    </row>
    <row r="17" spans="1:7" s="7" customFormat="1" ht="12.75">
      <c r="A17" s="27" t="s">
        <v>15</v>
      </c>
      <c r="B17" s="18"/>
      <c r="D17" s="27" t="s">
        <v>15</v>
      </c>
      <c r="E17" s="18"/>
      <c r="F17" s="18"/>
      <c r="G17" s="18"/>
    </row>
    <row r="18" spans="1:6" ht="12.75">
      <c r="A18" s="2" t="s">
        <v>2</v>
      </c>
      <c r="B18" s="1">
        <f>+B23-365</f>
        <v>38411</v>
      </c>
      <c r="D18" s="29" t="s">
        <v>24</v>
      </c>
      <c r="E18" s="28"/>
      <c r="F18" s="28"/>
    </row>
    <row r="19" spans="1:2" ht="12.75">
      <c r="A19" s="2" t="s">
        <v>5</v>
      </c>
      <c r="B19" s="1">
        <f>+B18+60</f>
        <v>38471</v>
      </c>
    </row>
    <row r="20" spans="1:2" s="7" customFormat="1" ht="12.75">
      <c r="A20" s="2"/>
      <c r="B20" s="20"/>
    </row>
    <row r="21" spans="1:7" ht="12.75">
      <c r="A21" s="26" t="s">
        <v>7</v>
      </c>
      <c r="B21" s="17"/>
      <c r="C21" s="7"/>
      <c r="D21" s="26" t="s">
        <v>7</v>
      </c>
      <c r="E21" s="18"/>
      <c r="F21" s="18"/>
      <c r="G21" s="18"/>
    </row>
    <row r="22" spans="1:7" ht="12.75">
      <c r="A22" t="s">
        <v>10</v>
      </c>
      <c r="B22" s="1">
        <f>+B23-180</f>
        <v>38596</v>
      </c>
      <c r="C22" s="13"/>
      <c r="D22" s="22" t="s">
        <v>16</v>
      </c>
      <c r="E22" s="7"/>
      <c r="F22" s="7"/>
      <c r="G22" s="23">
        <f>+B22+283</f>
        <v>38879</v>
      </c>
    </row>
    <row r="23" spans="1:7" ht="12.75">
      <c r="A23" t="s">
        <v>11</v>
      </c>
      <c r="B23" s="1">
        <f>+B28-365</f>
        <v>38776</v>
      </c>
      <c r="D23" s="22" t="s">
        <v>17</v>
      </c>
      <c r="E23" s="7"/>
      <c r="F23" s="7"/>
      <c r="G23" s="23">
        <f>+B23+283</f>
        <v>39059</v>
      </c>
    </row>
    <row r="24" spans="1:2" ht="12.75">
      <c r="A24" t="s">
        <v>12</v>
      </c>
      <c r="B24" s="1">
        <f>+B23+60</f>
        <v>38836</v>
      </c>
    </row>
    <row r="25" ht="12.75">
      <c r="B25" s="1"/>
    </row>
    <row r="26" spans="1:7" ht="12.75">
      <c r="A26" s="27" t="s">
        <v>8</v>
      </c>
      <c r="B26" s="18"/>
      <c r="C26" s="7"/>
      <c r="D26" s="27" t="s">
        <v>8</v>
      </c>
      <c r="E26" s="19"/>
      <c r="F26" s="18"/>
      <c r="G26" s="18"/>
    </row>
    <row r="27" spans="1:7" s="7" customFormat="1" ht="12.75">
      <c r="A27" t="s">
        <v>10</v>
      </c>
      <c r="B27" s="1">
        <f>+B28-135</f>
        <v>39006</v>
      </c>
      <c r="C27" s="13"/>
      <c r="D27" s="22" t="s">
        <v>18</v>
      </c>
      <c r="G27" s="25">
        <f>+B27+283</f>
        <v>39289</v>
      </c>
    </row>
    <row r="28" spans="1:7" ht="12.75">
      <c r="A28" t="s">
        <v>11</v>
      </c>
      <c r="B28" s="1">
        <f>+B33-365</f>
        <v>39141</v>
      </c>
      <c r="D28" s="22" t="s">
        <v>19</v>
      </c>
      <c r="E28" s="7"/>
      <c r="F28" s="7"/>
      <c r="G28" s="25">
        <f>+B28+283</f>
        <v>39424</v>
      </c>
    </row>
    <row r="29" spans="1:5" ht="12.75">
      <c r="A29" t="s">
        <v>12</v>
      </c>
      <c r="B29" s="1">
        <f>+B28+60</f>
        <v>39201</v>
      </c>
      <c r="D29" s="12"/>
      <c r="E29" s="12"/>
    </row>
    <row r="30" spans="2:5" ht="12.75">
      <c r="B30" s="1"/>
      <c r="D30" s="12"/>
      <c r="E30" s="12"/>
    </row>
    <row r="31" spans="1:7" ht="12.75">
      <c r="A31" s="27" t="s">
        <v>9</v>
      </c>
      <c r="B31" s="18"/>
      <c r="C31" s="7"/>
      <c r="D31" s="27" t="s">
        <v>9</v>
      </c>
      <c r="E31" s="19"/>
      <c r="F31" s="18"/>
      <c r="G31" s="18"/>
    </row>
    <row r="32" spans="1:7" s="7" customFormat="1" ht="12.75">
      <c r="A32" t="s">
        <v>10</v>
      </c>
      <c r="B32" s="1">
        <f>+B33-90</f>
        <v>39416</v>
      </c>
      <c r="C32" s="13"/>
      <c r="D32" s="22" t="s">
        <v>20</v>
      </c>
      <c r="G32" s="25">
        <f>+B32+283</f>
        <v>39699</v>
      </c>
    </row>
    <row r="33" spans="1:7" ht="12.75">
      <c r="A33" t="s">
        <v>11</v>
      </c>
      <c r="B33" s="1">
        <f>((+B8-205)-283)+1460</f>
        <v>39506</v>
      </c>
      <c r="D33" s="22" t="s">
        <v>21</v>
      </c>
      <c r="E33" s="7"/>
      <c r="F33" s="7"/>
      <c r="G33" s="25">
        <f>+B33+283</f>
        <v>39789</v>
      </c>
    </row>
    <row r="34" spans="1:2" ht="12.75">
      <c r="A34" t="s">
        <v>12</v>
      </c>
      <c r="B34" s="1">
        <f>B33+60</f>
        <v>39566</v>
      </c>
    </row>
    <row r="36" spans="1:2" ht="12.75">
      <c r="A36" s="16" t="s">
        <v>25</v>
      </c>
      <c r="B36" s="14"/>
    </row>
    <row r="37" spans="1:2" ht="12.75">
      <c r="A37" s="15"/>
      <c r="B37" s="14"/>
    </row>
    <row r="39" spans="1:2" ht="12.75">
      <c r="A39" s="7"/>
      <c r="B39" s="14"/>
    </row>
    <row r="40" spans="1:2" ht="12.75">
      <c r="A40" s="7"/>
      <c r="B40" s="14"/>
    </row>
    <row r="41" ht="12.75" customHeight="1">
      <c r="B41" s="1"/>
    </row>
  </sheetData>
  <sheetProtection/>
  <hyperlinks>
    <hyperlink ref="A36" location="'Mature + Replacement Heifers'!B8" display="Select if breeding replacement heifers"/>
  </hyperlink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42"/>
  <sheetViews>
    <sheetView zoomScalePageLayoutView="0" workbookViewId="0" topLeftCell="A1">
      <selection activeCell="B8" sqref="B8"/>
    </sheetView>
  </sheetViews>
  <sheetFormatPr defaultColWidth="8.8515625" defaultRowHeight="12.75"/>
  <cols>
    <col min="1" max="1" width="34.421875" style="0" customWidth="1"/>
    <col min="2" max="2" width="10.8515625" style="0" customWidth="1"/>
    <col min="3" max="3" width="9.8515625" style="0" customWidth="1"/>
  </cols>
  <sheetData>
    <row r="1" ht="22.5">
      <c r="A1" s="5" t="s">
        <v>14</v>
      </c>
    </row>
    <row r="2" ht="12.75" customHeight="1">
      <c r="A2" s="5"/>
    </row>
    <row r="3" ht="15.75">
      <c r="A3" s="9" t="s">
        <v>13</v>
      </c>
    </row>
    <row r="4" spans="1:3" ht="12.75" customHeight="1">
      <c r="A4" s="4"/>
      <c r="C4" s="6"/>
    </row>
    <row r="5" ht="12.75" customHeight="1">
      <c r="A5" s="4"/>
    </row>
    <row r="8" spans="1:2" ht="12.75" customHeight="1">
      <c r="A8" s="3" t="s">
        <v>4</v>
      </c>
      <c r="B8" s="10">
        <v>38534</v>
      </c>
    </row>
    <row r="9" spans="1:6" ht="12.75" customHeight="1">
      <c r="A9" s="3" t="s">
        <v>6</v>
      </c>
      <c r="B9" s="11">
        <v>38359</v>
      </c>
      <c r="F9" t="s">
        <v>3</v>
      </c>
    </row>
    <row r="10" spans="1:2" ht="12.75" customHeight="1">
      <c r="A10" s="7"/>
      <c r="B10" s="21"/>
    </row>
    <row r="11" spans="1:2" ht="12.75" customHeight="1">
      <c r="A11" s="7"/>
      <c r="B11" s="21"/>
    </row>
    <row r="13" spans="1:2" ht="12.75" customHeight="1">
      <c r="A13" s="7"/>
      <c r="B13" s="8"/>
    </row>
    <row r="14" spans="1:2" ht="12.75" customHeight="1">
      <c r="A14" s="7"/>
      <c r="B14" s="8"/>
    </row>
    <row r="15" spans="1:2" ht="12.75" customHeight="1">
      <c r="A15" s="7"/>
      <c r="B15" s="8"/>
    </row>
    <row r="16" spans="2:3" ht="12.75" customHeight="1">
      <c r="B16" s="1"/>
      <c r="C16" t="s">
        <v>3</v>
      </c>
    </row>
    <row r="17" spans="1:7" ht="12.75">
      <c r="A17" s="27" t="s">
        <v>15</v>
      </c>
      <c r="B17" s="18"/>
      <c r="C17" s="7"/>
      <c r="D17" s="27" t="s">
        <v>15</v>
      </c>
      <c r="E17" s="18"/>
      <c r="F17" s="18"/>
      <c r="G17" s="18"/>
    </row>
    <row r="18" spans="1:4" ht="12.75">
      <c r="A18" s="2" t="s">
        <v>2</v>
      </c>
      <c r="B18" s="1">
        <f>+B25-365</f>
        <v>38411</v>
      </c>
      <c r="D18" s="29" t="s">
        <v>24</v>
      </c>
    </row>
    <row r="19" spans="1:2" ht="12.75">
      <c r="A19" s="2" t="s">
        <v>5</v>
      </c>
      <c r="B19" s="1">
        <f>+B18+60</f>
        <v>38471</v>
      </c>
    </row>
    <row r="20" spans="1:2" ht="12.75">
      <c r="A20" s="2"/>
      <c r="B20" s="1"/>
    </row>
    <row r="21" spans="1:7" ht="12.75">
      <c r="A21" s="26" t="s">
        <v>7</v>
      </c>
      <c r="B21" s="17"/>
      <c r="C21" s="7"/>
      <c r="D21" s="26" t="s">
        <v>7</v>
      </c>
      <c r="E21" s="18"/>
      <c r="F21" s="18"/>
      <c r="G21" s="18"/>
    </row>
    <row r="22" spans="1:7" ht="12.75">
      <c r="A22" t="s">
        <v>10</v>
      </c>
      <c r="B22" s="1">
        <f>+B25-180</f>
        <v>38596</v>
      </c>
      <c r="C22" s="13"/>
      <c r="D22" s="22" t="s">
        <v>16</v>
      </c>
      <c r="E22" s="7"/>
      <c r="F22" s="7"/>
      <c r="G22" s="23">
        <f>+B22+283</f>
        <v>38879</v>
      </c>
    </row>
    <row r="23" spans="1:7" ht="12.75">
      <c r="A23" t="s">
        <v>0</v>
      </c>
      <c r="B23" s="1">
        <f>+B30-365</f>
        <v>38665</v>
      </c>
      <c r="C23" s="13"/>
      <c r="D23" s="22" t="s">
        <v>17</v>
      </c>
      <c r="E23" s="7"/>
      <c r="F23" s="7"/>
      <c r="G23" s="23">
        <f>+B25+283</f>
        <v>39059</v>
      </c>
    </row>
    <row r="24" spans="1:7" ht="12.75">
      <c r="A24" t="s">
        <v>1</v>
      </c>
      <c r="B24" s="1">
        <f>+B31-365</f>
        <v>38710</v>
      </c>
      <c r="C24" s="13"/>
      <c r="D24" s="22"/>
      <c r="E24" s="7"/>
      <c r="F24" s="7"/>
      <c r="G24" s="23"/>
    </row>
    <row r="25" spans="1:7" ht="12.75">
      <c r="A25" t="s">
        <v>11</v>
      </c>
      <c r="B25" s="1">
        <f>+B32-365</f>
        <v>38776</v>
      </c>
      <c r="D25" s="30" t="s">
        <v>22</v>
      </c>
      <c r="E25" s="31"/>
      <c r="F25" s="31"/>
      <c r="G25" s="20">
        <f>+B23+283</f>
        <v>38948</v>
      </c>
    </row>
    <row r="26" spans="1:7" ht="12.75">
      <c r="A26" t="s">
        <v>12</v>
      </c>
      <c r="B26" s="1">
        <f>+B25+60</f>
        <v>38836</v>
      </c>
      <c r="D26" s="30" t="s">
        <v>23</v>
      </c>
      <c r="E26" s="31"/>
      <c r="F26" s="31"/>
      <c r="G26" s="20">
        <f>+B24+283</f>
        <v>38993</v>
      </c>
    </row>
    <row r="27" spans="2:7" ht="12.75">
      <c r="B27" s="1"/>
      <c r="D27" s="24"/>
      <c r="G27" s="1"/>
    </row>
    <row r="28" spans="1:7" ht="12.75">
      <c r="A28" s="27" t="s">
        <v>8</v>
      </c>
      <c r="B28" s="18"/>
      <c r="C28" s="7"/>
      <c r="D28" s="27" t="s">
        <v>8</v>
      </c>
      <c r="E28" s="18"/>
      <c r="F28" s="18"/>
      <c r="G28" s="19"/>
    </row>
    <row r="29" spans="1:7" ht="12.75">
      <c r="A29" t="s">
        <v>10</v>
      </c>
      <c r="B29" s="1">
        <f>+B32-135</f>
        <v>39006</v>
      </c>
      <c r="C29" s="13"/>
      <c r="D29" s="22" t="s">
        <v>18</v>
      </c>
      <c r="E29" s="7"/>
      <c r="F29" s="7"/>
      <c r="G29" s="25">
        <f>+B29+283</f>
        <v>39289</v>
      </c>
    </row>
    <row r="30" spans="1:7" ht="12.75">
      <c r="A30" t="s">
        <v>0</v>
      </c>
      <c r="B30" s="1">
        <f>+B37-365</f>
        <v>39030</v>
      </c>
      <c r="C30" s="13"/>
      <c r="D30" s="22" t="s">
        <v>19</v>
      </c>
      <c r="E30" s="7"/>
      <c r="F30" s="7"/>
      <c r="G30" s="25">
        <f>+B32+283</f>
        <v>39424</v>
      </c>
    </row>
    <row r="31" spans="1:7" ht="12.75">
      <c r="A31" t="s">
        <v>1</v>
      </c>
      <c r="B31" s="1">
        <f>+B38-365</f>
        <v>39075</v>
      </c>
      <c r="C31" s="13"/>
      <c r="D31" s="22"/>
      <c r="E31" s="7"/>
      <c r="F31" s="7"/>
      <c r="G31" s="25"/>
    </row>
    <row r="32" spans="1:7" ht="12.75">
      <c r="A32" t="s">
        <v>11</v>
      </c>
      <c r="B32" s="1">
        <f>+B39-365</f>
        <v>39141</v>
      </c>
      <c r="D32" s="30" t="s">
        <v>22</v>
      </c>
      <c r="E32" s="31"/>
      <c r="F32" s="31"/>
      <c r="G32" s="20">
        <f>+B30+283</f>
        <v>39313</v>
      </c>
    </row>
    <row r="33" spans="1:7" ht="12.75">
      <c r="A33" t="s">
        <v>12</v>
      </c>
      <c r="B33" s="1">
        <f>+B32+60</f>
        <v>39201</v>
      </c>
      <c r="D33" s="30" t="s">
        <v>23</v>
      </c>
      <c r="E33" s="31"/>
      <c r="F33" s="31"/>
      <c r="G33" s="20">
        <f>+B31+283</f>
        <v>39358</v>
      </c>
    </row>
    <row r="34" spans="2:7" ht="12.75">
      <c r="B34" s="1"/>
      <c r="D34" s="32"/>
      <c r="E34" s="7"/>
      <c r="F34" s="7"/>
      <c r="G34" s="20"/>
    </row>
    <row r="35" spans="1:7" ht="12.75">
      <c r="A35" s="27" t="s">
        <v>9</v>
      </c>
      <c r="B35" s="18"/>
      <c r="C35" s="7"/>
      <c r="D35" s="27" t="s">
        <v>9</v>
      </c>
      <c r="E35" s="18"/>
      <c r="F35" s="19"/>
      <c r="G35" s="19"/>
    </row>
    <row r="36" spans="1:7" ht="12.75">
      <c r="A36" t="s">
        <v>10</v>
      </c>
      <c r="B36" s="1">
        <f>+B39-90</f>
        <v>39416</v>
      </c>
      <c r="C36" s="13"/>
      <c r="D36" s="22" t="s">
        <v>20</v>
      </c>
      <c r="E36" s="7"/>
      <c r="F36" s="7"/>
      <c r="G36" s="25">
        <f>+B36+283</f>
        <v>39699</v>
      </c>
    </row>
    <row r="37" spans="1:7" ht="12.75">
      <c r="A37" t="s">
        <v>0</v>
      </c>
      <c r="B37" s="1">
        <f>+B36-21</f>
        <v>39395</v>
      </c>
      <c r="C37" s="13"/>
      <c r="D37" s="22" t="s">
        <v>21</v>
      </c>
      <c r="E37" s="7"/>
      <c r="F37" s="7"/>
      <c r="G37" s="25">
        <f>+B39+283</f>
        <v>39789</v>
      </c>
    </row>
    <row r="38" spans="1:7" ht="12.75">
      <c r="A38" t="s">
        <v>1</v>
      </c>
      <c r="B38" s="1">
        <f>+B37+45</f>
        <v>39440</v>
      </c>
      <c r="C38" s="13"/>
      <c r="D38" s="22"/>
      <c r="E38" s="7"/>
      <c r="F38" s="7"/>
      <c r="G38" s="25"/>
    </row>
    <row r="39" spans="1:7" ht="12.75">
      <c r="A39" t="s">
        <v>11</v>
      </c>
      <c r="B39" s="1">
        <f>((+B8-205)-283)+1460</f>
        <v>39506</v>
      </c>
      <c r="D39" s="30" t="s">
        <v>22</v>
      </c>
      <c r="E39" s="31"/>
      <c r="F39" s="31"/>
      <c r="G39" s="20">
        <f>+B37+283</f>
        <v>39678</v>
      </c>
    </row>
    <row r="40" spans="1:7" ht="12.75" customHeight="1">
      <c r="A40" t="s">
        <v>12</v>
      </c>
      <c r="B40" s="1">
        <f>B39+60</f>
        <v>39566</v>
      </c>
      <c r="D40" s="30" t="s">
        <v>23</v>
      </c>
      <c r="E40" s="31"/>
      <c r="F40" s="31"/>
      <c r="G40" s="20">
        <f>+B38+283</f>
        <v>39723</v>
      </c>
    </row>
    <row r="41" spans="4:7" ht="12.75">
      <c r="D41" s="7"/>
      <c r="E41" s="7"/>
      <c r="F41" s="7"/>
      <c r="G41" s="7"/>
    </row>
    <row r="42" spans="1:2" ht="12.75">
      <c r="A42" s="16" t="s">
        <v>26</v>
      </c>
      <c r="B42" s="20"/>
    </row>
  </sheetData>
  <sheetProtection/>
  <hyperlinks>
    <hyperlink ref="A42" location="'Mature Cattle Only'!B8" display="Return to previous worksheet"/>
  </hyperlinks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Lacy</dc:creator>
  <cp:keywords/>
  <dc:description/>
  <cp:lastModifiedBy>Microsoft Office User</cp:lastModifiedBy>
  <cp:lastPrinted>2005-01-10T14:17:12Z</cp:lastPrinted>
  <dcterms:created xsi:type="dcterms:W3CDTF">2004-10-28T23:44:47Z</dcterms:created>
  <dcterms:modified xsi:type="dcterms:W3CDTF">2017-05-26T14:45:43Z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-2039852097</vt:i4>
  </property>
  <property fmtid="{D5CDD505-2E9C-101B-9397-08002B2CF9AE}" pid="3" name="_EmailSubject">
    <vt:lpwstr>Posting for Website</vt:lpwstr>
  </property>
  <property fmtid="{D5CDD505-2E9C-101B-9397-08002B2CF9AE}" pid="4" name="_AuthorEmail">
    <vt:lpwstr>clacy@uga.edu</vt:lpwstr>
  </property>
  <property fmtid="{D5CDD505-2E9C-101B-9397-08002B2CF9AE}" pid="5" name="_AuthorEmailDisplayName">
    <vt:lpwstr>Curt Lacy</vt:lpwstr>
  </property>
  <property fmtid="{D5CDD505-2E9C-101B-9397-08002B2CF9AE}" pid="6" name="_PreviousAdHocReviewCycleID">
    <vt:i4>1406061501</vt:i4>
  </property>
</Properties>
</file>